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U:\public_html\grade\"/>
    </mc:Choice>
  </mc:AlternateContent>
  <xr:revisionPtr revIDLastSave="0" documentId="13_ncr:1_{EDD36B99-F3DF-4D66-A60C-208D61B10077}" xr6:coauthVersionLast="47" xr6:coauthVersionMax="47" xr10:uidLastSave="{00000000-0000-0000-0000-000000000000}"/>
  <bookViews>
    <workbookView xWindow="-120" yWindow="-120" windowWidth="29040" windowHeight="13590" tabRatio="988" xr2:uid="{00000000-000D-0000-FFFF-FFFF00000000}"/>
  </bookViews>
  <sheets>
    <sheet name="grade calculator" sheetId="1" r:id="rId1"/>
    <sheet name="Sheet2" sheetId="2" state="hidden"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8" i="2" l="1"/>
  <c r="D7" i="2"/>
  <c r="B7" i="2"/>
  <c r="G6" i="2"/>
  <c r="D6" i="2"/>
  <c r="B6" i="2"/>
  <c r="G5" i="2"/>
  <c r="D5" i="2"/>
  <c r="D10" i="2" s="1"/>
  <c r="B5" i="2"/>
  <c r="G4" i="2"/>
  <c r="D4" i="2"/>
  <c r="B4" i="2"/>
  <c r="G3" i="2"/>
  <c r="D3" i="2"/>
  <c r="B3" i="2"/>
  <c r="D2" i="2"/>
  <c r="D15" i="2" s="1"/>
  <c r="B2" i="2"/>
  <c r="B9" i="2" l="1"/>
  <c r="A19" i="1" s="1"/>
  <c r="K3" i="2"/>
  <c r="M3" i="2" s="1"/>
  <c r="J10" i="1" s="1"/>
  <c r="K5" i="2"/>
  <c r="K6" i="2"/>
  <c r="K4" i="2"/>
  <c r="M4" i="2" s="1"/>
  <c r="J11" i="1" s="1"/>
  <c r="D13" i="2"/>
  <c r="I4" i="2" s="1"/>
  <c r="I3" i="2" l="1"/>
  <c r="I5" i="2"/>
  <c r="I6" i="2"/>
  <c r="M6" i="2"/>
  <c r="J13" i="1" s="1"/>
  <c r="M5" i="2"/>
  <c r="J12" i="1" s="1"/>
</calcChain>
</file>

<file path=xl/sharedStrings.xml><?xml version="1.0" encoding="utf-8"?>
<sst xmlns="http://schemas.openxmlformats.org/spreadsheetml/2006/main" count="49" uniqueCount="36">
  <si>
    <t>The “Grade needed on the Final”  result is calculated in two methods:  final replaces lowest exam grade and not replacing the lowest exam grade.  The best result is displayed.</t>
  </si>
  <si>
    <t>Input your information in the cells of this color.</t>
  </si>
  <si>
    <t>Input the following information</t>
  </si>
  <si>
    <t>Input the lowest grade needed for the course letter grade</t>
  </si>
  <si>
    <t>Course Grade</t>
  </si>
  <si>
    <t>Grade needed on the Final</t>
  </si>
  <si>
    <t>% of course</t>
  </si>
  <si>
    <t>Avg/Grades</t>
  </si>
  <si>
    <t>Lab Avg</t>
  </si>
  <si>
    <t>A</t>
  </si>
  <si>
    <t>Homework Avg</t>
  </si>
  <si>
    <t>B</t>
  </si>
  <si>
    <t>Quiz Avg</t>
  </si>
  <si>
    <t>C</t>
  </si>
  <si>
    <t>Exam 1</t>
  </si>
  <si>
    <t>D</t>
  </si>
  <si>
    <t>Exam 2</t>
  </si>
  <si>
    <t>Exam 3</t>
  </si>
  <si>
    <t>The grey regions are for the non-exam portions of the course grade.</t>
  </si>
  <si>
    <t>Final Exam</t>
  </si>
  <si>
    <t xml:space="preserve">This spreadsheet has been provided as an aid to help determine what you need on the final for a certain letter grades in the course.    </t>
  </si>
  <si>
    <t>Please be sure to check these calculations.   While I believe that the results are accurate, sometimes loading a document into different spreadsheet programs will have interesting results on the formulas.  For any discrepancies, the syllabus has the official method of calculating the course grade and that result will overrule any result given by this spreadsheet.</t>
  </si>
  <si>
    <t>no replace</t>
  </si>
  <si>
    <t xml:space="preserve">replace </t>
  </si>
  <si>
    <t xml:space="preserve">final exam </t>
  </si>
  <si>
    <t>min grade</t>
  </si>
  <si>
    <t>final grade</t>
  </si>
  <si>
    <t>grade</t>
  </si>
  <si>
    <t>Quiz Avg.</t>
  </si>
  <si>
    <t>Matlab Avg</t>
  </si>
  <si>
    <t>Final</t>
  </si>
  <si>
    <t>sum</t>
  </si>
  <si>
    <t xml:space="preserve">min exam </t>
  </si>
  <si>
    <t>points</t>
  </si>
  <si>
    <t>all exams</t>
  </si>
  <si>
    <t>Top 2 exams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</si>
</sst>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0"/>
      <name val="Arial"/>
      <family val="2"/>
      <charset val="1"/>
    </font>
  </fonts>
  <fills count="10">
    <fill>
      <patternFill patternType="none"/>
    </fill>
    <fill>
      <patternFill patternType="gray125"/>
    </fill>
    <fill>
      <patternFill patternType="solid">
        <fgColor rgb="FFFFFF00"/>
        <bgColor rgb="FFFFFF00"/>
      </patternFill>
    </fill>
    <fill>
      <patternFill patternType="solid">
        <fgColor rgb="FFFFCC99"/>
        <bgColor rgb="FFD9D9D9"/>
      </patternFill>
    </fill>
    <fill>
      <patternFill patternType="solid">
        <fgColor rgb="FFCCFFFF"/>
        <bgColor rgb="FFCCFFCC"/>
      </patternFill>
    </fill>
    <fill>
      <patternFill patternType="solid">
        <fgColor rgb="FFD9D9D9"/>
        <bgColor rgb="FFCFE7F5"/>
      </patternFill>
    </fill>
    <fill>
      <patternFill patternType="solid">
        <fgColor rgb="FFFFFFCC"/>
        <bgColor rgb="FFFFFFFF"/>
      </patternFill>
    </fill>
    <fill>
      <patternFill patternType="solid">
        <fgColor rgb="FF83CAFF"/>
        <bgColor rgb="FF9999FF"/>
      </patternFill>
    </fill>
    <fill>
      <patternFill patternType="solid">
        <fgColor rgb="FFCFE7F5"/>
        <bgColor rgb="FFD9D9D9"/>
      </patternFill>
    </fill>
    <fill>
      <patternFill patternType="solid">
        <fgColor rgb="FF23FF23"/>
        <bgColor rgb="FF33CCCC"/>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cellStyleXfs>
  <cellXfs count="33">
    <xf numFmtId="0" fontId="0" fillId="0" borderId="0" xfId="0"/>
    <xf numFmtId="0" fontId="0" fillId="0" borderId="0" xfId="0"/>
    <xf numFmtId="0" fontId="0" fillId="0" borderId="0" xfId="0" applyBorder="1" applyAlignment="1">
      <alignment horizontal="center" vertical="center"/>
    </xf>
    <xf numFmtId="0" fontId="0" fillId="8" borderId="0" xfId="0" applyFont="1" applyFill="1" applyBorder="1" applyAlignment="1">
      <alignment horizontal="center" vertical="center" wrapText="1"/>
    </xf>
    <xf numFmtId="0" fontId="0" fillId="5" borderId="0" xfId="0" applyFont="1" applyFill="1" applyBorder="1" applyAlignment="1" applyProtection="1">
      <alignment horizontal="center" wrapText="1"/>
    </xf>
    <xf numFmtId="0" fontId="0" fillId="4"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4" borderId="1" xfId="0" applyFont="1" applyFill="1" applyBorder="1" applyAlignment="1">
      <alignment horizontal="center"/>
    </xf>
    <xf numFmtId="0" fontId="0" fillId="4" borderId="1" xfId="0" applyFont="1" applyFill="1" applyBorder="1"/>
    <xf numFmtId="0" fontId="0" fillId="3" borderId="0" xfId="0" applyFill="1" applyAlignment="1" applyProtection="1">
      <alignment horizontal="center"/>
      <protection locked="0"/>
    </xf>
    <xf numFmtId="0" fontId="0" fillId="5" borderId="1"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0" borderId="0" xfId="0" applyProtection="1"/>
    <xf numFmtId="0" fontId="0" fillId="6" borderId="1" xfId="0" applyFont="1" applyFill="1" applyBorder="1" applyAlignment="1" applyProtection="1">
      <alignment horizontal="center"/>
    </xf>
    <xf numFmtId="0" fontId="0" fillId="6" borderId="1" xfId="0" applyFont="1" applyFill="1" applyBorder="1" applyAlignment="1">
      <alignment horizontal="center"/>
    </xf>
    <xf numFmtId="0" fontId="0" fillId="7" borderId="0" xfId="0" applyFill="1" applyAlignment="1" applyProtection="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Font="1" applyBorder="1" applyAlignment="1" applyProtection="1">
      <alignment horizontal="center"/>
    </xf>
    <xf numFmtId="0" fontId="0" fillId="0" borderId="0" xfId="0" applyBorder="1" applyAlignment="1" applyProtection="1">
      <alignment horizontal="center"/>
      <protection locked="0"/>
    </xf>
    <xf numFmtId="0" fontId="0" fillId="0" borderId="0" xfId="0" applyProtection="1"/>
    <xf numFmtId="0" fontId="0" fillId="0" borderId="0" xfId="0"/>
    <xf numFmtId="0" fontId="0" fillId="0" borderId="0" xfId="0" applyAlignment="1"/>
    <xf numFmtId="0" fontId="0" fillId="0" borderId="0" xfId="0" applyAlignment="1">
      <alignment horizontal="center"/>
    </xf>
    <xf numFmtId="0" fontId="0" fillId="8" borderId="0" xfId="0" applyFont="1" applyFill="1"/>
    <xf numFmtId="0" fontId="0" fillId="9" borderId="0" xfId="0" applyFont="1" applyFill="1"/>
    <xf numFmtId="0" fontId="0" fillId="0" borderId="0" xfId="0" applyAlignment="1">
      <alignment horizontal="center" vertical="center"/>
    </xf>
    <xf numFmtId="0" fontId="0" fillId="6"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23FF23"/>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FE7F5"/>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zoomScale="140" zoomScaleNormal="140" workbookViewId="0">
      <selection activeCell="A13" sqref="A13"/>
    </sheetView>
  </sheetViews>
  <sheetFormatPr defaultRowHeight="12.75" x14ac:dyDescent="0.2"/>
  <cols>
    <col min="1" max="1" width="12.140625"/>
    <col min="2" max="2" width="17"/>
    <col min="3" max="3" width="12.7109375"/>
    <col min="4" max="6" width="5.85546875"/>
    <col min="7" max="7" width="10.85546875"/>
    <col min="8" max="8" width="8.42578125"/>
    <col min="9" max="9" width="8.5703125"/>
    <col min="10" max="10" width="12.5703125"/>
    <col min="11" max="1025" width="8.42578125"/>
  </cols>
  <sheetData>
    <row r="1" spans="1:10" ht="12.95" customHeight="1" x14ac:dyDescent="0.2">
      <c r="B1" s="8"/>
      <c r="F1" s="7" t="s">
        <v>0</v>
      </c>
      <c r="G1" s="7"/>
      <c r="H1" s="7"/>
      <c r="I1" s="7"/>
      <c r="J1" s="7"/>
    </row>
    <row r="2" spans="1:10" ht="12.95" customHeight="1" x14ac:dyDescent="0.2">
      <c r="B2" s="6" t="s">
        <v>1</v>
      </c>
      <c r="C2" s="6"/>
      <c r="F2" s="7"/>
      <c r="G2" s="7"/>
      <c r="H2" s="7"/>
      <c r="I2" s="7"/>
      <c r="J2" s="7"/>
    </row>
    <row r="3" spans="1:10" x14ac:dyDescent="0.2">
      <c r="B3" s="6"/>
      <c r="C3" s="6"/>
      <c r="F3" s="7"/>
      <c r="G3" s="7"/>
      <c r="H3" s="7"/>
      <c r="I3" s="7"/>
      <c r="J3" s="7"/>
    </row>
    <row r="4" spans="1:10" x14ac:dyDescent="0.2">
      <c r="B4" s="6"/>
      <c r="C4" s="6"/>
      <c r="F4" s="7"/>
      <c r="G4" s="7"/>
      <c r="H4" s="7"/>
      <c r="I4" s="7"/>
      <c r="J4" s="7"/>
    </row>
    <row r="5" spans="1:10" x14ac:dyDescent="0.2">
      <c r="B5" s="8"/>
    </row>
    <row r="6" spans="1:10" ht="12.95" customHeight="1" x14ac:dyDescent="0.2">
      <c r="A6" s="5" t="s">
        <v>2</v>
      </c>
      <c r="B6" s="5"/>
      <c r="C6" s="5"/>
      <c r="F6" s="5" t="s">
        <v>3</v>
      </c>
      <c r="G6" s="5"/>
      <c r="I6" s="5" t="s">
        <v>4</v>
      </c>
      <c r="J6" s="5" t="s">
        <v>5</v>
      </c>
    </row>
    <row r="7" spans="1:10" ht="12.95" customHeight="1" x14ac:dyDescent="0.2">
      <c r="A7" s="9"/>
      <c r="B7" s="9"/>
      <c r="C7" s="9"/>
      <c r="F7" s="5"/>
      <c r="G7" s="5"/>
      <c r="I7" s="5"/>
      <c r="J7" s="5"/>
    </row>
    <row r="8" spans="1:10" x14ac:dyDescent="0.2">
      <c r="F8" s="5"/>
      <c r="G8" s="5"/>
      <c r="I8" s="5"/>
      <c r="J8" s="5"/>
    </row>
    <row r="9" spans="1:10" x14ac:dyDescent="0.2">
      <c r="A9" s="10" t="s">
        <v>6</v>
      </c>
      <c r="C9" s="11" t="s">
        <v>7</v>
      </c>
      <c r="F9" s="5"/>
      <c r="G9" s="5"/>
      <c r="I9" s="5"/>
      <c r="J9" s="5"/>
    </row>
    <row r="10" spans="1:10" x14ac:dyDescent="0.2">
      <c r="A10" s="12">
        <v>5</v>
      </c>
      <c r="B10" s="13" t="s">
        <v>8</v>
      </c>
      <c r="C10" s="14">
        <v>95</v>
      </c>
      <c r="D10" s="15"/>
      <c r="E10" s="15"/>
      <c r="F10" s="16" t="s">
        <v>9</v>
      </c>
      <c r="G10" s="14">
        <v>90</v>
      </c>
      <c r="I10" s="17" t="s">
        <v>9</v>
      </c>
      <c r="J10" s="18">
        <f>Sheet2!M3</f>
        <v>111.25</v>
      </c>
    </row>
    <row r="11" spans="1:10" x14ac:dyDescent="0.2">
      <c r="A11" s="12">
        <v>7.5</v>
      </c>
      <c r="B11" s="13" t="s">
        <v>10</v>
      </c>
      <c r="C11" s="19">
        <v>95</v>
      </c>
      <c r="D11" s="15"/>
      <c r="E11" s="15"/>
      <c r="F11" s="16" t="s">
        <v>11</v>
      </c>
      <c r="G11" s="19">
        <v>80</v>
      </c>
      <c r="I11" s="17" t="s">
        <v>11</v>
      </c>
      <c r="J11" s="18">
        <f>Sheet2!M4</f>
        <v>86.25</v>
      </c>
    </row>
    <row r="12" spans="1:10" x14ac:dyDescent="0.2">
      <c r="A12" s="12">
        <v>7.5</v>
      </c>
      <c r="B12" s="13" t="s">
        <v>12</v>
      </c>
      <c r="C12" s="19">
        <v>75</v>
      </c>
      <c r="D12" s="15"/>
      <c r="E12" s="15"/>
      <c r="F12" s="16" t="s">
        <v>13</v>
      </c>
      <c r="G12" s="19">
        <v>67</v>
      </c>
      <c r="I12" s="17" t="s">
        <v>13</v>
      </c>
      <c r="J12" s="18">
        <f>Sheet2!M5</f>
        <v>37.5</v>
      </c>
    </row>
    <row r="13" spans="1:10" x14ac:dyDescent="0.2">
      <c r="A13" s="12">
        <v>20</v>
      </c>
      <c r="B13" s="16" t="s">
        <v>14</v>
      </c>
      <c r="C13" s="19">
        <v>70</v>
      </c>
      <c r="D13" s="15"/>
      <c r="E13" s="15"/>
      <c r="F13" s="16" t="s">
        <v>15</v>
      </c>
      <c r="G13" s="20">
        <v>57</v>
      </c>
      <c r="I13" s="17" t="s">
        <v>15</v>
      </c>
      <c r="J13" s="18">
        <f>Sheet2!M6</f>
        <v>-12.5</v>
      </c>
    </row>
    <row r="14" spans="1:10" x14ac:dyDescent="0.2">
      <c r="A14" s="12">
        <v>20</v>
      </c>
      <c r="B14" s="16" t="s">
        <v>16</v>
      </c>
      <c r="C14" s="19">
        <v>70</v>
      </c>
      <c r="D14" s="15"/>
      <c r="E14" s="15"/>
      <c r="F14" s="15"/>
      <c r="G14" s="15"/>
    </row>
    <row r="15" spans="1:10" ht="12.75" customHeight="1" x14ac:dyDescent="0.2">
      <c r="A15" s="12">
        <v>20</v>
      </c>
      <c r="B15" s="16" t="s">
        <v>17</v>
      </c>
      <c r="C15" s="20">
        <v>70</v>
      </c>
      <c r="D15" s="15"/>
      <c r="E15" s="15"/>
      <c r="F15" s="4" t="s">
        <v>18</v>
      </c>
      <c r="G15" s="4"/>
      <c r="H15" s="4"/>
      <c r="I15" s="4"/>
      <c r="J15" s="4"/>
    </row>
    <row r="16" spans="1:10" x14ac:dyDescent="0.2">
      <c r="A16" s="12">
        <v>20</v>
      </c>
      <c r="B16" s="16" t="s">
        <v>19</v>
      </c>
      <c r="C16" s="21"/>
      <c r="D16" s="15"/>
      <c r="E16" s="15"/>
      <c r="F16" s="4"/>
      <c r="G16" s="4"/>
      <c r="H16" s="4"/>
      <c r="I16" s="4"/>
      <c r="J16" s="4"/>
    </row>
    <row r="17" spans="1:10" s="26" customFormat="1" x14ac:dyDescent="0.2">
      <c r="A17" s="22"/>
      <c r="B17" s="23"/>
      <c r="C17" s="24"/>
      <c r="D17" s="25"/>
      <c r="E17" s="25"/>
      <c r="F17" s="25"/>
      <c r="G17" s="25"/>
    </row>
    <row r="18" spans="1:10" ht="12.95" customHeight="1" x14ac:dyDescent="0.2">
      <c r="F18" s="3" t="s">
        <v>20</v>
      </c>
      <c r="G18" s="3"/>
      <c r="H18" s="3"/>
      <c r="I18" s="3"/>
      <c r="J18" s="3"/>
    </row>
    <row r="19" spans="1:10" x14ac:dyDescent="0.2">
      <c r="A19" s="2" t="str">
        <f>IF(Sheet2!B9&lt;&gt;100,"Error in the percentages"," ")</f>
        <v xml:space="preserve"> </v>
      </c>
      <c r="B19" s="2"/>
      <c r="F19" s="3"/>
      <c r="G19" s="3"/>
      <c r="H19" s="3"/>
      <c r="I19" s="3"/>
      <c r="J19" s="3"/>
    </row>
    <row r="20" spans="1:10" x14ac:dyDescent="0.2">
      <c r="F20" s="3"/>
      <c r="G20" s="3"/>
      <c r="H20" s="3"/>
      <c r="I20" s="3"/>
      <c r="J20" s="3"/>
    </row>
    <row r="22" spans="1:10" ht="12.95" customHeight="1" x14ac:dyDescent="0.2">
      <c r="B22" s="7" t="s">
        <v>21</v>
      </c>
      <c r="C22" s="7"/>
      <c r="D22" s="7"/>
      <c r="E22" s="7"/>
      <c r="F22" s="7"/>
      <c r="G22" s="7"/>
      <c r="H22" s="7"/>
      <c r="I22" s="7"/>
      <c r="J22" s="27"/>
    </row>
    <row r="23" spans="1:10" x14ac:dyDescent="0.2">
      <c r="B23" s="1"/>
      <c r="C23" s="1"/>
      <c r="D23" s="1"/>
      <c r="E23" s="1"/>
      <c r="F23" s="1"/>
      <c r="G23" s="1"/>
      <c r="H23" s="1"/>
      <c r="I23" s="1"/>
    </row>
    <row r="24" spans="1:10" x14ac:dyDescent="0.2">
      <c r="B24" s="1"/>
      <c r="C24" s="1"/>
      <c r="D24" s="1"/>
      <c r="E24" s="1"/>
      <c r="F24" s="1"/>
      <c r="G24" s="1"/>
      <c r="H24" s="1"/>
      <c r="I24" s="1"/>
    </row>
    <row r="25" spans="1:10" x14ac:dyDescent="0.2">
      <c r="B25" s="1"/>
      <c r="C25" s="1"/>
      <c r="D25" s="1"/>
      <c r="E25" s="1"/>
      <c r="F25" s="1"/>
      <c r="G25" s="1"/>
      <c r="H25" s="1"/>
      <c r="I25" s="1"/>
    </row>
    <row r="26" spans="1:10" x14ac:dyDescent="0.2">
      <c r="B26" s="1"/>
      <c r="C26" s="1"/>
      <c r="D26" s="1"/>
      <c r="E26" s="1"/>
      <c r="F26" s="1"/>
      <c r="G26" s="1"/>
      <c r="H26" s="1"/>
      <c r="I26" s="1"/>
    </row>
  </sheetData>
  <sheetProtection sheet="1" objects="1" scenarios="1"/>
  <mergeCells count="10">
    <mergeCell ref="F15:J16"/>
    <mergeCell ref="F18:J20"/>
    <mergeCell ref="A19:B19"/>
    <mergeCell ref="B22:I26"/>
    <mergeCell ref="F1:J4"/>
    <mergeCell ref="B2:C4"/>
    <mergeCell ref="A6:C6"/>
    <mergeCell ref="F6:G9"/>
    <mergeCell ref="I6:I9"/>
    <mergeCell ref="J6:J9"/>
  </mergeCells>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zoomScale="140" zoomScaleNormal="140" workbookViewId="0">
      <selection activeCell="I19" sqref="I19"/>
    </sheetView>
  </sheetViews>
  <sheetFormatPr defaultRowHeight="12.75" x14ac:dyDescent="0.2"/>
  <cols>
    <col min="1" max="5" width="8.42578125"/>
    <col min="6" max="6" width="3.85546875"/>
    <col min="7" max="7" width="9.5703125" style="28"/>
    <col min="8" max="8" width="3.42578125"/>
    <col min="9" max="9" width="8.42578125"/>
    <col min="10" max="10" width="3.5703125"/>
    <col min="11" max="11" width="8.42578125"/>
    <col min="12" max="12" width="5.85546875"/>
    <col min="13" max="1025" width="8.42578125"/>
  </cols>
  <sheetData>
    <row r="1" spans="1:13" x14ac:dyDescent="0.2">
      <c r="G1"/>
      <c r="I1" s="29" t="s">
        <v>22</v>
      </c>
      <c r="K1" s="30" t="s">
        <v>23</v>
      </c>
      <c r="M1" t="s">
        <v>24</v>
      </c>
    </row>
    <row r="2" spans="1:13" x14ac:dyDescent="0.2">
      <c r="B2" s="31">
        <f>'grade calculator'!A10</f>
        <v>5</v>
      </c>
      <c r="C2" s="32" t="s">
        <v>10</v>
      </c>
      <c r="D2">
        <f>'grade calculator'!C10</f>
        <v>95</v>
      </c>
      <c r="G2" s="28" t="s">
        <v>25</v>
      </c>
      <c r="I2" s="29" t="s">
        <v>26</v>
      </c>
      <c r="K2" s="30" t="s">
        <v>26</v>
      </c>
      <c r="M2" t="s">
        <v>27</v>
      </c>
    </row>
    <row r="3" spans="1:13" x14ac:dyDescent="0.2">
      <c r="B3" s="31">
        <f>'grade calculator'!A11</f>
        <v>7.5</v>
      </c>
      <c r="C3" s="32" t="s">
        <v>28</v>
      </c>
      <c r="D3">
        <f>'grade calculator'!C11</f>
        <v>95</v>
      </c>
      <c r="F3" t="s">
        <v>9</v>
      </c>
      <c r="G3" s="28">
        <f>'grade calculator'!G10</f>
        <v>90</v>
      </c>
      <c r="I3">
        <f>(G3-D$13)/$B$8*100</f>
        <v>152.5</v>
      </c>
      <c r="K3">
        <f>(G3-D$15)/(2*$B$8)*100</f>
        <v>111.25</v>
      </c>
      <c r="M3">
        <f>ROUND(IF(K3&lt;$D$10,I3,K3),2)</f>
        <v>111.25</v>
      </c>
    </row>
    <row r="4" spans="1:13" x14ac:dyDescent="0.2">
      <c r="B4" s="31">
        <f>'grade calculator'!A12</f>
        <v>7.5</v>
      </c>
      <c r="C4" s="32" t="s">
        <v>29</v>
      </c>
      <c r="D4">
        <f>'grade calculator'!C12</f>
        <v>75</v>
      </c>
      <c r="F4" t="s">
        <v>11</v>
      </c>
      <c r="G4" s="28">
        <f>'grade calculator'!G11</f>
        <v>80</v>
      </c>
      <c r="I4">
        <f>(G4-D$13)/$B$8*100</f>
        <v>102.49999999999999</v>
      </c>
      <c r="K4">
        <f>(G4-D$15)/(2*$B$8)*100</f>
        <v>86.25</v>
      </c>
      <c r="M4">
        <f>ROUND(IF(K4&lt;$D$10,I4,K4),2)</f>
        <v>86.25</v>
      </c>
    </row>
    <row r="5" spans="1:13" x14ac:dyDescent="0.2">
      <c r="B5" s="31">
        <f>'grade calculator'!A13</f>
        <v>20</v>
      </c>
      <c r="C5" s="32" t="s">
        <v>14</v>
      </c>
      <c r="D5">
        <f>'grade calculator'!C13</f>
        <v>70</v>
      </c>
      <c r="F5" t="s">
        <v>13</v>
      </c>
      <c r="G5" s="28">
        <f>'grade calculator'!G12</f>
        <v>67</v>
      </c>
      <c r="I5">
        <f>(G5-D$13)/$B$8*100</f>
        <v>37.5</v>
      </c>
      <c r="K5">
        <f>(G5-D$15)/(2*$B$8)*100</f>
        <v>53.75</v>
      </c>
      <c r="M5">
        <f>ROUND(IF(K5&lt;$D$10,I5,K5),2)</f>
        <v>37.5</v>
      </c>
    </row>
    <row r="6" spans="1:13" x14ac:dyDescent="0.2">
      <c r="B6" s="31">
        <f>'grade calculator'!A14</f>
        <v>20</v>
      </c>
      <c r="C6" s="32" t="s">
        <v>16</v>
      </c>
      <c r="D6">
        <f>'grade calculator'!C14</f>
        <v>70</v>
      </c>
      <c r="F6" t="s">
        <v>15</v>
      </c>
      <c r="G6" s="28">
        <f>'grade calculator'!G13</f>
        <v>57</v>
      </c>
      <c r="I6">
        <f>(G6-D$13)/$B$8*100</f>
        <v>-12.5</v>
      </c>
      <c r="K6">
        <f>(G6-D$15)/(2*$B$8)*100</f>
        <v>28.749999999999996</v>
      </c>
      <c r="M6">
        <f>ROUND(IF(K6&lt;$D$10,I6,K6),2)</f>
        <v>-12.5</v>
      </c>
    </row>
    <row r="7" spans="1:13" x14ac:dyDescent="0.2">
      <c r="B7" s="31">
        <f>'grade calculator'!A15</f>
        <v>20</v>
      </c>
      <c r="C7" s="32" t="s">
        <v>17</v>
      </c>
      <c r="D7">
        <f>'grade calculator'!C15</f>
        <v>70</v>
      </c>
    </row>
    <row r="8" spans="1:13" x14ac:dyDescent="0.2">
      <c r="B8" s="31">
        <f>'grade calculator'!A16</f>
        <v>20</v>
      </c>
      <c r="C8" s="32" t="s">
        <v>30</v>
      </c>
    </row>
    <row r="9" spans="1:13" x14ac:dyDescent="0.2">
      <c r="A9" t="s">
        <v>31</v>
      </c>
      <c r="B9" s="28">
        <f>SUM(B2:B8)</f>
        <v>100</v>
      </c>
    </row>
    <row r="10" spans="1:13" x14ac:dyDescent="0.2">
      <c r="C10" t="s">
        <v>32</v>
      </c>
      <c r="D10">
        <f>MIN(D5:D7)</f>
        <v>70</v>
      </c>
    </row>
    <row r="12" spans="1:13" x14ac:dyDescent="0.2">
      <c r="C12" t="s">
        <v>33</v>
      </c>
    </row>
    <row r="13" spans="1:13" x14ac:dyDescent="0.2">
      <c r="C13" t="s">
        <v>34</v>
      </c>
      <c r="D13">
        <f>(D2*B2+D3*B3+D4*B4+D5*B5+D6*B6+D7*B7)/100</f>
        <v>59.5</v>
      </c>
    </row>
    <row r="15" spans="1:13" x14ac:dyDescent="0.2">
      <c r="C15" t="s">
        <v>35</v>
      </c>
      <c r="D15">
        <f>(D2*B2+D3*B3+D4*B4+B7*(SUM(D5:D7)-MIN(D5:D7)))/100</f>
        <v>45.5</v>
      </c>
    </row>
  </sheetData>
  <sheetProtection password="CB1B" sheet="1" objects="1" scenarios="1"/>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70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grade calculator</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Kahlig, Joe E</cp:lastModifiedBy>
  <cp:revision>29</cp:revision>
  <dcterms:created xsi:type="dcterms:W3CDTF">2016-08-24T17:07:59Z</dcterms:created>
  <dcterms:modified xsi:type="dcterms:W3CDTF">2023-06-20T18:23:33Z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